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<sst xmlns="http://schemas.openxmlformats.org/spreadsheetml/2006/main" count="26" uniqueCount="19">
  <si>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ITEM</t>
  </si>
  <si>
    <t>DESCRIPTION</t>
  </si>
  <si>
    <t>OD
(MM)</t>
  </si>
  <si>
    <t>WT
(MM)</t>
  </si>
  <si>
    <t>Unit Length (M)</t>
  </si>
  <si>
    <t>Quantity
(PSC)</t>
  </si>
  <si>
    <t>Quantity
(M)</t>
  </si>
  <si>
    <t>Weight
(TON)</t>
  </si>
  <si>
    <t>Volume (M3)</t>
  </si>
  <si>
    <t>Unit Weight(Tons)</t>
  </si>
  <si>
    <t>PIPE,SMLS,4IN,6.35MM</t>
  </si>
  <si>
    <t>11.7-12.3</t>
  </si>
  <si>
    <t>PIPE,SMLS,4IN,7.14MM</t>
  </si>
  <si>
    <t>PIPE,SMLS,4IN,7.92MM</t>
  </si>
  <si>
    <t>PIPE,SMLS,4IN,8.56MM</t>
  </si>
  <si>
    <t>PIPE,SMLS,6IN,8.74MM</t>
  </si>
  <si>
    <t>PIPE,SMLS,6IN,9.53MM</t>
  </si>
  <si>
    <t>PIPE,SMLS,6IN,10.97MM</t>
  </si>
  <si>
    <t>PIPE,SMLS,6IN,12.7MM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</si>
</sst>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1"/>
      <color theme="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15" zoomScaleNormal="115" workbookViewId="0">
      <selection activeCell="J16" sqref="J16"/>
    </sheetView>
  </sheetViews>
  <sheetFormatPr defaultColWidth="9.02702702702703" defaultRowHeight="14.1"/>
  <cols>
    <col min="1" max="1" width="11.3063063063063" style="2" customWidth="1"/>
    <col min="2" max="2" width="24.8738738738739" style="2" customWidth="1"/>
    <col min="3" max="4" width="9.02702702702703" style="2"/>
    <col min="5" max="5" width="11.9459459459459" style="2" customWidth="1"/>
    <col min="6" max="6" width="13.5405405405405" style="2"/>
    <col min="7" max="7" width="9.02702702702703" style="2"/>
    <col min="8" max="8" width="11.2432432432432" style="2" customWidth="1"/>
    <col min="9" max="9" width="9.02702702702703" style="2"/>
    <col min="10" max="10" width="13.4954954954955" style="2" customWidth="1"/>
    <col min="11" max="16384" width="9.02702702702703" style="2"/>
  </cols>
  <sheetData>
    <row r="1" s="1" customFormat="1" ht="42.45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>
      <c r="A2" s="5">
        <v>1</v>
      </c>
      <c r="B2" s="5" t="s">
        <v>10</v>
      </c>
      <c r="C2" s="5">
        <v>114.3</v>
      </c>
      <c r="D2" s="5">
        <v>6.35</v>
      </c>
      <c r="E2" s="5" t="s">
        <v>11</v>
      </c>
      <c r="F2" s="5">
        <v>3417</v>
      </c>
      <c r="G2" s="5">
        <v>41000</v>
      </c>
      <c r="H2" s="6">
        <f>(C2-D2)*D2*0.02466/1000*G2</f>
        <v>693.06393645</v>
      </c>
      <c r="I2" s="5">
        <f>ROUND(C2*C2*G2/1000000,2)</f>
        <v>535.64</v>
      </c>
      <c r="J2" s="7">
        <f>H2/F2</f>
        <v>0.202828193283582</v>
      </c>
    </row>
    <row r="3" spans="1:10">
      <c r="A3" s="5">
        <v>2</v>
      </c>
      <c r="B3" s="5" t="s">
        <v>12</v>
      </c>
      <c r="C3" s="5">
        <v>114.3</v>
      </c>
      <c r="D3" s="5">
        <v>7.14</v>
      </c>
      <c r="E3" s="5" t="s">
        <v>11</v>
      </c>
      <c r="F3" s="5">
        <v>1125</v>
      </c>
      <c r="G3" s="5">
        <v>13500</v>
      </c>
      <c r="H3" s="6">
        <f t="shared" ref="H3:H9" si="0">(C3-D3)*D3*0.02466/1000*G3</f>
        <v>254.716898184</v>
      </c>
      <c r="I3" s="5">
        <f t="shared" ref="I3:I9" si="1">ROUND(C3*C3*G3/1000000,2)</f>
        <v>176.37</v>
      </c>
      <c r="J3" s="7">
        <f t="shared" ref="J3:J9" si="2">H3/F3</f>
        <v>0.226415020608</v>
      </c>
    </row>
    <row r="4" spans="1:10">
      <c r="A4" s="5">
        <v>3</v>
      </c>
      <c r="B4" s="5" t="s">
        <v>13</v>
      </c>
      <c r="C4" s="5">
        <v>114.3</v>
      </c>
      <c r="D4" s="5">
        <v>7.92</v>
      </c>
      <c r="E4" s="5" t="s">
        <v>11</v>
      </c>
      <c r="F4" s="5">
        <v>1209</v>
      </c>
      <c r="G4" s="5">
        <v>14500</v>
      </c>
      <c r="H4" s="6">
        <f t="shared" si="0"/>
        <v>301.263309072</v>
      </c>
      <c r="I4" s="5">
        <f t="shared" si="1"/>
        <v>189.44</v>
      </c>
      <c r="J4" s="7">
        <f t="shared" si="2"/>
        <v>0.249183878471464</v>
      </c>
    </row>
    <row r="5" spans="1:10">
      <c r="A5" s="5">
        <v>4</v>
      </c>
      <c r="B5" s="5" t="s">
        <v>14</v>
      </c>
      <c r="C5" s="5">
        <v>114.3</v>
      </c>
      <c r="D5" s="5">
        <v>8.56</v>
      </c>
      <c r="E5" s="5" t="s">
        <v>11</v>
      </c>
      <c r="F5" s="5">
        <v>417</v>
      </c>
      <c r="G5" s="5">
        <v>5000</v>
      </c>
      <c r="H5" s="6">
        <f t="shared" si="0"/>
        <v>111.60307152</v>
      </c>
      <c r="I5" s="5">
        <f t="shared" si="1"/>
        <v>65.32</v>
      </c>
      <c r="J5" s="7">
        <f t="shared" si="2"/>
        <v>0.267633265035971</v>
      </c>
    </row>
    <row r="6" spans="1:10">
      <c r="A6" s="5">
        <v>5</v>
      </c>
      <c r="B6" s="5" t="s">
        <v>15</v>
      </c>
      <c r="C6" s="5">
        <v>168.3</v>
      </c>
      <c r="D6" s="5">
        <v>8.74</v>
      </c>
      <c r="E6" s="5" t="s">
        <v>11</v>
      </c>
      <c r="F6" s="5">
        <v>3417</v>
      </c>
      <c r="G6" s="5">
        <v>41000</v>
      </c>
      <c r="H6" s="6">
        <f t="shared" si="0"/>
        <v>1409.978171664</v>
      </c>
      <c r="I6" s="5">
        <f t="shared" si="1"/>
        <v>1161.32</v>
      </c>
      <c r="J6" s="7">
        <f t="shared" si="2"/>
        <v>0.412636280849868</v>
      </c>
    </row>
    <row r="7" spans="1:10">
      <c r="A7" s="5">
        <v>6</v>
      </c>
      <c r="B7" s="5" t="s">
        <v>16</v>
      </c>
      <c r="C7" s="5">
        <v>168.3</v>
      </c>
      <c r="D7" s="5">
        <v>9.53</v>
      </c>
      <c r="E7" s="5" t="s">
        <v>11</v>
      </c>
      <c r="F7" s="5">
        <v>1125</v>
      </c>
      <c r="G7" s="5">
        <v>13500</v>
      </c>
      <c r="H7" s="6">
        <f t="shared" si="0"/>
        <v>503.718830271</v>
      </c>
      <c r="I7" s="5">
        <f t="shared" si="1"/>
        <v>382.39</v>
      </c>
      <c r="J7" s="7">
        <f t="shared" si="2"/>
        <v>0.447750071352</v>
      </c>
    </row>
    <row r="8" spans="1:10">
      <c r="A8" s="5">
        <v>7</v>
      </c>
      <c r="B8" s="5" t="s">
        <v>17</v>
      </c>
      <c r="C8" s="5">
        <v>168.3</v>
      </c>
      <c r="D8" s="5">
        <v>10.97</v>
      </c>
      <c r="E8" s="5" t="s">
        <v>11</v>
      </c>
      <c r="F8" s="5">
        <v>1209</v>
      </c>
      <c r="G8" s="5">
        <v>14500</v>
      </c>
      <c r="H8" s="6">
        <f t="shared" si="0"/>
        <v>617.133674457</v>
      </c>
      <c r="I8" s="5">
        <f t="shared" si="1"/>
        <v>410.71</v>
      </c>
      <c r="J8" s="7">
        <f t="shared" si="2"/>
        <v>0.510449689377171</v>
      </c>
    </row>
    <row r="9" spans="1:10">
      <c r="A9" s="5">
        <v>8</v>
      </c>
      <c r="B9" s="5" t="s">
        <v>18</v>
      </c>
      <c r="C9" s="5">
        <v>168.3</v>
      </c>
      <c r="D9" s="5">
        <v>12.7</v>
      </c>
      <c r="E9" s="5" t="s">
        <v>11</v>
      </c>
      <c r="F9" s="5">
        <v>417</v>
      </c>
      <c r="G9" s="5">
        <v>5000</v>
      </c>
      <c r="H9" s="6">
        <f t="shared" si="0"/>
        <v>243.655596</v>
      </c>
      <c r="I9" s="5">
        <f t="shared" si="1"/>
        <v>141.62</v>
      </c>
      <c r="J9" s="7">
        <f t="shared" si="2"/>
        <v>0.584305985611511</v>
      </c>
    </row>
    <row r="10" spans="1:10">
      <c r="F10" s="2">
        <f>SUM(F2:F9)</f>
        <v>12336</v>
      </c>
      <c r="G10" s="2">
        <f>SUM(G2:G9)</f>
        <v>148000</v>
      </c>
      <c r="H10" s="8">
        <f>SUM(H2:H9)</f>
        <v>4135.133487618</v>
      </c>
      <c r="I10" s="8">
        <f>SUM(I2:I9)</f>
        <v>3062.81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Lu</dc:creator>
  <cp:lastModifiedBy>雪山</cp:lastModifiedBy>
  <dcterms:created xsi:type="dcterms:W3CDTF">2025-11-14T07:36:00Z</dcterms:created>
  <dcterms:modified xsi:type="dcterms:W3CDTF">2026-01-18T02:53:19Z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3F4BECC94E4D4BA88F6E8530158294F6_13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